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a34323c57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FA" sheetId="1" r:id="R3f1c092dbbd54b14"/>
    <x:sheet xmlns:r="http://schemas.openxmlformats.org/officeDocument/2006/relationships" name="ARR bridge" sheetId="2" r:id="R90042c8c279848a1"/>
    <x:sheet xmlns:r="http://schemas.openxmlformats.org/officeDocument/2006/relationships" name="Contribution" sheetId="3" r:id="Rb1c73908c26d42a1"/>
    <x:sheet xmlns:r="http://schemas.openxmlformats.org/officeDocument/2006/relationships" name="Capacity" sheetId="4" r:id="R9ef0fae286be45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;(0.0);&quot;–&quot;"/>
    <x:numFmt numFmtId="201" formatCode="#,##0;(#,##0);&quot;–&quot;"/>
    <x:numFmt numFmtId="202" formatCode="0.0%;(0.0%);&quot;–&quot;"/>
  </x:numFmts>
  <x:fonts count="9">
    <x:font>
      <x:sz val="11"/>
      <x:name val="Carlito"/>
    </x:font>
    <x:font>
      <x:sz val="11"/>
      <x:color rgb="FF172231"/>
      <x:name val="Arial"/>
    </x:font>
    <x:font>
      <x:b/>
      <x:sz val="16"/>
      <x:color rgb="FF172231"/>
      <x:name val="Arial"/>
    </x:font>
    <x:font>
      <x:i/>
      <x:sz val="11"/>
      <x:color rgb="FF17223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72231"/>
      <x:name val="Arial"/>
    </x:font>
    <x:font>
      <x:sz val="11"/>
      <x:color rgb="FF000000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231"/>
      </x:patternFill>
    </x:fill>
    <x:fill>
      <x:patternFill patternType="solid">
        <x:fgColor rgb="FFFFF0B3"/>
      </x:patternFill>
    </x:fill>
    <x:fill>
      <x:patternFill patternType="solid">
        <x:fgColor rgb="FFE4E8E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172231"/>
      </x:bottom>
      <x:diagonal/>
    </x:border>
    <x:border>
      <x:left/>
      <x:right/>
      <x:top style="thin">
        <x:color rgb="FF172231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200" fontId="6" fillId="0" borderId="2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D1515"/>
      </x:font>
      <x:fill>
        <x:patternFill patternType="solid">
          <x:bgColor rgb="FFFCE2E2"/>
        </x:patternFill>
      </x:fill>
    </x:dxf>
    <x:dxf>
      <x:font>
        <x:b/>
        <x:color rgb="FF9D1515"/>
      </x:font>
      <x:fill>
        <x:patternFill patternType="solid">
          <x:bgColor rgb="FFFCE2E2"/>
        </x:patternFill>
      </x:fill>
    </x:dxf>
    <x:dxf>
      <x:font>
        <x:b/>
        <x:color rgb="FF9D1515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89cd57fa148cf" /><Relationship Type="http://schemas.openxmlformats.org/officeDocument/2006/relationships/theme" Target="/xl/theme/theme1.xml" Id="R142476db6d1f487b" /><Relationship Type="http://schemas.openxmlformats.org/officeDocument/2006/relationships/sharedStrings" Target="/xl/sharedStrings.xml" Id="R876630daf4ae4eef" /><Relationship Type="http://schemas.openxmlformats.org/officeDocument/2006/relationships/worksheet" Target="/xl/worksheets/sheet1.xml" Id="R3f1c092dbbd54b14" /><Relationship Type="http://schemas.openxmlformats.org/officeDocument/2006/relationships/worksheet" Target="/xl/worksheets/sheet2.xml" Id="R90042c8c279848a1" /><Relationship Type="http://schemas.openxmlformats.org/officeDocument/2006/relationships/worksheet" Target="/xl/worksheets/sheet3.xml" Id="Rb1c73908c26d42a1" /><Relationship Type="http://schemas.openxmlformats.org/officeDocument/2006/relationships/worksheet" Target="/xl/worksheets/sheet4.xml" Id="R9ef0fae286be45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5" t="str">
        <x:v>Channel fulfilment analysis</x:v>
      </x:c>
      <x:c r="B2" s="6"/>
      <x:c r="C2" s="6"/>
      <x:c r="D2" s="6"/>
      <x:c r="E2" s="6"/>
      <x:c r="F2" s="2"/>
    </x:row>
    <x:row r="3" ht="24" customHeight="1">
      <x:c r="A3" s="4" t="str">
        <x:v>Illustrative ending ARR in USD millions. Book chapter 2. Count each subscription once.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8" t="str">
        <x:v>Customer group</x:v>
      </x:c>
      <x:c r="B6" s="8" t="str">
        <x:v>Vendor</x:v>
      </x:c>
      <x:c r="C6" s="8" t="str">
        <x:v>Resale</x:v>
      </x:c>
      <x:c r="D6" s="8" t="str">
        <x:v>Marketplace</x:v>
      </x:c>
      <x:c r="E6" s="8" t="str">
        <x:v>Total</x:v>
      </x:c>
      <x:c r="F6" s="2"/>
    </x:row>
    <x:row r="7" ht="24" customHeight="1">
      <x:c r="A7" s="2" t="str">
        <x:v>Midmarket</x:v>
      </x:c>
      <x:c r="B7" s="11" t="n">
        <x:v>1.2</x:v>
      </x:c>
      <x:c r="C7" s="11" t="n">
        <x:v>2</x:v>
      </x:c>
      <x:c r="D7" s="11" t="n">
        <x:v>0.8</x:v>
      </x:c>
      <x:c r="E7" s="12" t="n">
        <x:f>IF(COUNT(B7:D7)=3,SUM(B7:D7),"Enter inputs")</x:f>
        <x:v>4</x:v>
      </x:c>
      <x:c r="F7" s="2"/>
    </x:row>
    <x:row r="8" ht="24" customHeight="1">
      <x:c r="A8" s="2" t="str">
        <x:v>Enterprise</x:v>
      </x:c>
      <x:c r="B8" s="11" t="n">
        <x:v>2</x:v>
      </x:c>
      <x:c r="C8" s="11" t="n">
        <x:v>1</x:v>
      </x:c>
      <x:c r="D8" s="11" t="n">
        <x:v>3</x:v>
      </x:c>
      <x:c r="E8" s="12" t="n">
        <x:f>IF(COUNT(B8:D8)=3,SUM(B8:D8),"Enter inputs")</x:f>
        <x:v>6</x:v>
      </x:c>
      <x:c r="F8" s="2"/>
    </x:row>
    <x:row r="9" ht="24" customHeight="1">
      <x:c r="A9" s="15" t="str">
        <x:v>Total</x:v>
      </x:c>
      <x:c r="B9" s="16" t="n">
        <x:f>IF(COUNT(B7:B8)=2,SUM(B7:B8),"Enter inputs")</x:f>
        <x:v>3.2</x:v>
      </x:c>
      <x:c r="C9" s="16" t="n">
        <x:f>IF(COUNT(C7:C8)=2,SUM(C7:C8),"Enter inputs")</x:f>
        <x:v>3</x:v>
      </x:c>
      <x:c r="D9" s="16" t="n">
        <x:f>IF(COUNT(D7:D8)=2,SUM(D7:D8),"Enter inputs")</x:f>
        <x:v>3.8</x:v>
      </x:c>
      <x:c r="E9" s="16" t="n">
        <x:f>IF(COUNT(B7:D8)=6,SUM(B7:D8),"Enter inputs")</x:f>
        <x:v>10</x:v>
      </x:c>
      <x:c r="F9" s="2"/>
    </x:row>
    <x:row r="10" ht="24" customHeight="1">
      <x:c r="A10" s="2"/>
      <x:c r="B10" s="2"/>
      <x:c r="C10" s="2"/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" t="str">
        <x:v>Invoice or subscription total</x:v>
      </x:c>
      <x:c r="B12" s="11" t="n">
        <x:v>10</x:v>
      </x:c>
      <x:c r="C12" s="2"/>
      <x:c r="D12" s="2"/>
      <x:c r="E12" s="2"/>
      <x:c r="F12" s="2"/>
    </x:row>
    <x:row r="13" ht="24" customHeight="1">
      <x:c r="A13" s="13" t="str">
        <x:v>Difference from source total</x:v>
      </x:c>
      <x:c r="B13" s="19" t="n">
        <x:f>IF(AND(COUNT(B7:D8)=6,ISNUMBER(B12)),E9-B12,"Enter inputs")</x:f>
        <x:v>0</x:v>
      </x:c>
      <x:c r="C13" s="2"/>
      <x:c r="D13" s="2"/>
      <x:c r="E13" s="2"/>
      <x:c r="F13" s="2"/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" t="str">
        <x:v>Use one date, one currency and one measure throughout.</x:v>
      </x:c>
      <x:c r="B16" s="2"/>
      <x:c r="C16" s="2"/>
      <x:c r="D16" s="2"/>
      <x:c r="E16" s="2"/>
      <x:c r="F16" s="2"/>
    </x:row>
    <x:row r="17" ht="24" customHeight="1">
      <x:c r="A17" s="2"/>
      <x:c r="B17" s="2"/>
      <x:c r="C17" s="2"/>
      <x:c r="D17" s="2"/>
      <x:c r="E17" s="2"/>
      <x:c r="F17" s="2"/>
    </x:row>
    <x:row r="18" ht="24" customHeight="1">
      <x:c r="A18" s="2" t="str">
        <x:v>Fulfilment routes do not measure sales credit or additional revenue.</x:v>
      </x:c>
      <x:c r="B18" s="2"/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 t="str">
        <x:v>Yellow cells with blue text are editable. Replace illustrative inputs with your own figures.</x:v>
      </x:c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</x:sheetData>
  <x:conditionalFormatting sqref="B13:B13">
    <x:cfRule type="cellIs" dxfId="0" priority="1" operator="notEqual">
      <x:formula>0</x:formula>
    </x:cfRule>
  </x:conditionalFormatting>
  <x:dataValidations count="2">
    <x:dataValidation type="decimal" operator="greaterThanOrEqual" sqref="B7:D8">
      <x:formula1>0</x:formula1>
    </x:dataValidation>
    <x:dataValidation type="decimal" operator="greaterThanOrEqual" sqref="B12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5" t="str">
        <x:v>ARR bridge and retention</x:v>
      </x:c>
      <x:c r="B2" s="6"/>
      <x:c r="C2" s="6"/>
      <x:c r="D2" s="6"/>
      <x:c r="E2" s="6"/>
      <x:c r="F2" s="2"/>
    </x:row>
    <x:row r="3" ht="24" customHeight="1">
      <x:c r="A3" s="4" t="str">
        <x:v>Illustrative ARR in USD millions. Book chapter 4. All movements cover the same year.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13" t="str">
        <x:v>Ending ARR</x:v>
      </x:c>
      <x:c r="B6" s="19" t="n">
        <x:f>IF(COUNT(B14:B18)=5,B14+B15+B16-B17-B18,"Enter inputs")</x:f>
        <x:v>12</x:v>
      </x:c>
      <x:c r="C6" s="2"/>
      <x:c r="D6" s="2"/>
      <x:c r="E6" s="2"/>
      <x:c r="F6" s="2"/>
    </x:row>
    <x:row r="7" ht="24" customHeight="1">
      <x:c r="A7" s="13" t="str">
        <x:v>Gross revenue retention</x:v>
      </x:c>
      <x:c r="B7" s="22" t="n">
        <x:f>IF(COUNT(B14:B18)&lt;5,"Enter inputs",IF(B14=0,"n.a.",(B14-B17-B18)/B14))</x:f>
        <x:v>0.9</x:v>
      </x:c>
      <x:c r="C7" s="2"/>
      <x:c r="D7" s="2"/>
      <x:c r="E7" s="2"/>
      <x:c r="F7" s="2"/>
    </x:row>
    <x:row r="8" ht="24" customHeight="1">
      <x:c r="A8" s="13" t="str">
        <x:v>Net revenue retention</x:v>
      </x:c>
      <x:c r="B8" s="22" t="n">
        <x:f>IF(COUNT(B14:B18)&lt;5,"Enter inputs",IF(B14=0,"n.a.",(B14-B17-B18+B16)/B14))</x:f>
        <x:v>1</x:v>
      </x:c>
      <x:c r="C8" s="2"/>
      <x:c r="D8" s="2"/>
      <x:c r="E8" s="2"/>
      <x:c r="F8" s="2"/>
    </x:row>
    <x:row r="9" ht="24" customHeight="1">
      <x:c r="A9" s="2"/>
      <x:c r="B9" s="2"/>
      <x:c r="C9" s="2"/>
      <x:c r="D9" s="2"/>
      <x:c r="E9" s="2"/>
      <x:c r="F9" s="2"/>
    </x:row>
    <x:row r="10" ht="24" customHeight="1">
      <x:c r="A10" s="2"/>
      <x:c r="B10" s="2"/>
      <x:c r="C10" s="2"/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4" t="str">
        <x:v>Annual inputs</x:v>
      </x:c>
      <x:c r="B12" s="23"/>
      <x:c r="C12" s="23"/>
      <x:c r="D12" s="23"/>
      <x:c r="E12" s="23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24" customHeight="1">
      <x:c r="A14" s="2" t="str">
        <x:v>Opening ARR</x:v>
      </x:c>
      <x:c r="B14" s="11" t="n">
        <x:v>10</x:v>
      </x:c>
      <x:c r="C14" s="2"/>
      <x:c r="D14" s="2"/>
      <x:c r="E14" s="2"/>
      <x:c r="F14" s="2"/>
    </x:row>
    <x:row r="15" ht="24" customHeight="1">
      <x:c r="A15" s="2" t="str">
        <x:v>New customer ARR</x:v>
      </x:c>
      <x:c r="B15" s="11" t="n">
        <x:v>2</x:v>
      </x:c>
      <x:c r="C15" s="2"/>
      <x:c r="D15" s="2"/>
      <x:c r="E15" s="2"/>
      <x:c r="F15" s="2"/>
    </x:row>
    <x:row r="16" ht="24" customHeight="1">
      <x:c r="A16" s="2" t="str">
        <x:v>Expansion from opening customers</x:v>
      </x:c>
      <x:c r="B16" s="11" t="n">
        <x:v>1</x:v>
      </x:c>
      <x:c r="C16" s="2"/>
      <x:c r="D16" s="2"/>
      <x:c r="E16" s="2"/>
      <x:c r="F16" s="2"/>
    </x:row>
    <x:row r="17" ht="24" customHeight="1">
      <x:c r="A17" s="2" t="str">
        <x:v>Cancellation from opening customers</x:v>
      </x:c>
      <x:c r="B17" s="11" t="n">
        <x:v>0.6</x:v>
      </x:c>
      <x:c r="C17" s="2"/>
      <x:c r="D17" s="2"/>
      <x:c r="E17" s="2"/>
      <x:c r="F17" s="2"/>
    </x:row>
    <x:row r="18" ht="24" customHeight="1">
      <x:c r="A18" s="2" t="str">
        <x:v>Contraction from opening customers</x:v>
      </x:c>
      <x:c r="B18" s="11" t="n">
        <x:v>0.4</x:v>
      </x:c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 t="str">
        <x:v>Retained ARR before expansion</x:v>
      </x:c>
      <x:c r="B21" s="18" t="n">
        <x:f>IF(COUNT(B14:B18)=5,B14-B17-B18,"Enter inputs")</x:f>
        <x:v>9</x:v>
      </x:c>
      <x:c r="C21" s="2"/>
      <x:c r="D21" s="2"/>
      <x:c r="E21" s="2"/>
      <x:c r="F21" s="2"/>
    </x:row>
    <x:row r="22" ht="24" customHeight="1">
      <x:c r="A22" s="2" t="str">
        <x:v>Opening cohort after expansion</x:v>
      </x:c>
      <x:c r="B22" s="18" t="n">
        <x:f>IF(COUNT(B14:B18)=5,B21+B16,"Enter inputs")</x:f>
        <x:v>10</x:v>
      </x:c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 t="str">
        <x:v>Retained ARR must not be negative. Check cancellations and contraction.</x:v>
      </x:c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 t="str">
        <x:v>New customers are excluded from both retention measures. Zero opening ARR gives n.a.</x:v>
      </x:c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 t="str">
        <x:v>Yellow cells with blue text are editable. Replace illustrative inputs with your own figures.</x:v>
      </x:c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</x:sheetData>
  <x:conditionalFormatting sqref="B21:B21">
    <x:cfRule type="cellIs" dxfId="1" priority="1" operator="lessThan">
      <x:formula>0</x:formula>
    </x:cfRule>
  </x:conditionalFormatting>
  <x:dataValidations count="1">
    <x:dataValidation type="decimal" operator="greaterThanOrEqual" sqref="B14:B18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5" t="str">
        <x:v>Monthly service contribution</x:v>
      </x:c>
      <x:c r="B2" s="6"/>
      <x:c r="C2" s="6"/>
      <x:c r="D2" s="6"/>
      <x:c r="E2" s="6"/>
      <x:c r="F2" s="2"/>
    </x:row>
    <x:row r="3" ht="24" customHeight="1">
      <x:c r="A3" s="4" t="str">
        <x:v>Illustrative monthly USD. Book chapter 21. Contribution is before excluded business costs.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13" t="str">
        <x:v>Service contribution</x:v>
      </x:c>
      <x:c r="B6" s="27" t="n">
        <x:f>IF(COUNT(B14:B18)=5,B14-SUM(B15:B18),"Enter inputs")</x:f>
        <x:v>2500</x:v>
      </x:c>
      <x:c r="C6" s="2"/>
      <x:c r="D6" s="2"/>
      <x:c r="E6" s="2"/>
      <x:c r="F6" s="2"/>
    </x:row>
    <x:row r="7" ht="24" customHeight="1">
      <x:c r="A7" s="13" t="str">
        <x:v>Contribution margin</x:v>
      </x:c>
      <x:c r="B7" s="22" t="n">
        <x:f>IF(COUNT(B14:B18)&lt;5,"Enter inputs",IF(B14=0,"n.a.",B6/B14))</x:f>
        <x:v>0.4166666666666667</x:v>
      </x:c>
      <x:c r="C7" s="2"/>
      <x:c r="D7" s="2"/>
      <x:c r="E7" s="2"/>
      <x:c r="F7" s="2"/>
    </x:row>
    <x:row r="8" ht="24" customHeight="1">
      <x:c r="A8" s="2"/>
      <x:c r="B8" s="2"/>
      <x:c r="C8" s="2"/>
      <x:c r="D8" s="2"/>
      <x:c r="E8" s="2"/>
      <x:c r="F8" s="2"/>
    </x:row>
    <x:row r="9" ht="24" customHeight="1">
      <x:c r="A9" s="2"/>
      <x:c r="B9" s="2"/>
      <x:c r="C9" s="2"/>
      <x:c r="D9" s="2"/>
      <x:c r="E9" s="2"/>
      <x:c r="F9" s="2"/>
    </x:row>
    <x:row r="10" ht="24" customHeight="1">
      <x:c r="A10" s="2"/>
      <x:c r="B10" s="2"/>
      <x:c r="C10" s="2"/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4" t="str">
        <x:v>Monthly inputs</x:v>
      </x:c>
      <x:c r="B12" s="23"/>
      <x:c r="C12" s="23"/>
      <x:c r="D12" s="23"/>
      <x:c r="E12" s="23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24" customHeight="1">
      <x:c r="A14" s="2" t="str">
        <x:v>Service fee</x:v>
      </x:c>
      <x:c r="B14" s="17" t="n">
        <x:v>6000</x:v>
      </x:c>
      <x:c r="C14" s="2"/>
      <x:c r="D14" s="2"/>
      <x:c r="E14" s="2"/>
      <x:c r="F14" s="2"/>
    </x:row>
    <x:row r="15" ht="24" customHeight="1">
      <x:c r="A15" s="2" t="str">
        <x:v>Model and cloud cost</x:v>
      </x:c>
      <x:c r="B15" s="17" t="n">
        <x:v>900</x:v>
      </x:c>
      <x:c r="C15" s="2"/>
      <x:c r="D15" s="2"/>
      <x:c r="E15" s="2"/>
      <x:c r="F15" s="2"/>
    </x:row>
    <x:row r="16" ht="24" customHeight="1">
      <x:c r="A16" s="2" t="str">
        <x:v>Direct operating labour</x:v>
      </x:c>
      <x:c r="B16" s="17" t="n">
        <x:v>1500</x:v>
      </x:c>
      <x:c r="C16" s="2"/>
      <x:c r="D16" s="2"/>
      <x:c r="E16" s="2"/>
      <x:c r="F16" s="2"/>
    </x:row>
    <x:row r="17" ht="24" customHeight="1">
      <x:c r="A17" s="2" t="str">
        <x:v>Evaluation and change work</x:v>
      </x:c>
      <x:c r="B17" s="17" t="n">
        <x:v>600</x:v>
      </x:c>
      <x:c r="C17" s="2"/>
      <x:c r="D17" s="2"/>
      <x:c r="E17" s="2"/>
      <x:c r="F17" s="2"/>
    </x:row>
    <x:row r="18" ht="24" customHeight="1">
      <x:c r="A18" s="2" t="str">
        <x:v>Allocated service management</x:v>
      </x:c>
      <x:c r="B18" s="17" t="n">
        <x:v>500</x:v>
      </x:c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 t="str">
        <x:v>Included service costs</x:v>
      </x:c>
      <x:c r="B21" s="26" t="n">
        <x:f>IF(COUNT(B15:B18)=4,SUM(B15:B18),"Enter inputs")</x:f>
        <x:v>3500</x:v>
      </x:c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 t="str">
        <x:v>Record which costs are included before comparing services.</x:v>
      </x:c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 t="str">
        <x:v>Payment dates need a separate cash plan. Revenue is not cash collected.</x:v>
      </x:c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 t="str">
        <x:v>Yellow cells with blue text are editable. Replace illustrative inputs with your own figures.</x:v>
      </x:c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</x:sheetData>
  <x:dataValidations count="1">
    <x:dataValidation type="decimal" operator="greaterThanOrEqual" sqref="B14:B18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5" t="str">
        <x:v>Monthly delivery capacity</x:v>
      </x:c>
      <x:c r="B2" s="6"/>
      <x:c r="C2" s="6"/>
      <x:c r="D2" s="6"/>
      <x:c r="E2" s="6"/>
      <x:c r="F2" s="2"/>
    </x:row>
    <x:row r="3" ht="24" customHeight="1">
      <x:c r="A3" s="4" t="str">
        <x:v>Illustrative engineer hours. Book chapter 21. Capacity is a limit, not a sales forecast.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13" t="str">
        <x:v>Hours left for deployments</x:v>
      </x:c>
      <x:c r="B6" s="27" t="n">
        <x:f>IF(COUNT(B14:B17)=4,B14-B15-B16,"Enter inputs")</x:f>
        <x:v>120</x:v>
      </x:c>
      <x:c r="C6" s="2"/>
      <x:c r="D6" s="2"/>
      <x:c r="E6" s="2"/>
      <x:c r="F6" s="2"/>
    </x:row>
    <x:row r="7" ht="24" customHeight="1">
      <x:c r="A7" s="13" t="str">
        <x:v>Whole deployments available</x:v>
      </x:c>
      <x:c r="B7" s="27" t="n">
        <x:f>IF(COUNT(B14:B17)&lt;4,"Enter inputs",IF(B17&lt;=0,"n.a.",IF(B6&lt;0,"Over capacity",ROUNDDOWN(B6/B17,0))))</x:f>
        <x:v>3</x:v>
      </x:c>
      <x:c r="C7" s="2"/>
      <x:c r="D7" s="2"/>
      <x:c r="E7" s="2"/>
      <x:c r="F7" s="2"/>
    </x:row>
    <x:row r="8" ht="24" customHeight="1">
      <x:c r="A8" s="13" t="str">
        <x:v>Unassigned hours after deployments</x:v>
      </x:c>
      <x:c r="B8" s="27" t="n">
        <x:f>IF(COUNT(B14:B17)&lt;4,"Enter inputs",IF(OR(B17&lt;=0,B6&lt;0),"n.a.",B6-B7*B17))</x:f>
        <x:v>0</x:v>
      </x:c>
      <x:c r="C8" s="2"/>
      <x:c r="D8" s="2"/>
      <x:c r="E8" s="2"/>
      <x:c r="F8" s="2"/>
    </x:row>
    <x:row r="9" ht="24" customHeight="1">
      <x:c r="A9" s="2"/>
      <x:c r="B9" s="2"/>
      <x:c r="C9" s="2"/>
      <x:c r="D9" s="2"/>
      <x:c r="E9" s="2"/>
      <x:c r="F9" s="2"/>
    </x:row>
    <x:row r="10" ht="24" customHeight="1">
      <x:c r="A10" s="2"/>
      <x:c r="B10" s="2"/>
      <x:c r="C10" s="2"/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4" t="str">
        <x:v>Monthly inputs</x:v>
      </x:c>
      <x:c r="B12" s="23"/>
      <x:c r="C12" s="23"/>
      <x:c r="D12" s="23"/>
      <x:c r="E12" s="23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24" customHeight="1">
      <x:c r="A14" s="2" t="str">
        <x:v>Usable engineer hours</x:v>
      </x:c>
      <x:c r="B14" s="17" t="n">
        <x:v>240</x:v>
      </x:c>
      <x:c r="C14" s="2"/>
      <x:c r="D14" s="2"/>
      <x:c r="E14" s="2"/>
      <x:c r="F14" s="2"/>
    </x:row>
    <x:row r="15" ht="24" customHeight="1">
      <x:c r="A15" s="2" t="str">
        <x:v>Existing support work</x:v>
      </x:c>
      <x:c r="B15" s="17" t="n">
        <x:v>80</x:v>
      </x:c>
      <x:c r="C15" s="2"/>
      <x:c r="D15" s="2"/>
      <x:c r="E15" s="2"/>
      <x:c r="F15" s="2"/>
    </x:row>
    <x:row r="16" ht="24" customHeight="1">
      <x:c r="A16" s="2" t="str">
        <x:v>Reserve for unplanned work</x:v>
      </x:c>
      <x:c r="B16" s="17" t="n">
        <x:v>40</x:v>
      </x:c>
      <x:c r="C16" s="2"/>
      <x:c r="D16" s="2"/>
      <x:c r="E16" s="2"/>
      <x:c r="F16" s="2"/>
    </x:row>
    <x:row r="17" ht="24" customHeight="1">
      <x:c r="A17" s="2" t="str">
        <x:v>Hours per deployment</x:v>
      </x:c>
      <x:c r="B17" s="17" t="n">
        <x:v>40</x:v>
      </x:c>
      <x:c r="C17" s="2"/>
      <x:c r="D17" s="2"/>
      <x:c r="E17" s="2"/>
      <x:c r="F17" s="2"/>
    </x:row>
    <x:row r="18" ht="24" customHeight="1">
      <x:c r="A18" s="2"/>
      <x:c r="B18" s="2"/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 t="str">
        <x:v>Check specialist skills and approval bottlenecks as well as total hours.</x:v>
      </x:c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 t="str">
        <x:v>The reserve is unavailable for planned deployments.</x:v>
      </x:c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 t="str">
        <x:v>Yellow cells with blue text are editable. Replace illustrative inputs with your own figures.</x:v>
      </x:c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</x:sheetData>
  <x:conditionalFormatting sqref="B6:B6">
    <x:cfRule type="cellIs" dxfId="2" priority="1" operator="lessThan">
      <x:formula>0</x:formula>
    </x:cfRule>
  </x:conditionalFormatting>
  <x:dataValidations count="1">
    <x:dataValidation type="decimal" operator="greaterThanOrEqual" sqref="B14:B17">
      <x:formula1>0</x:formula1>
    </x:dataValidation>
  </x:dataValidations>
  <x:pageMargins left="0.7" right="0.7" top="0.75" bottom="0.75" header="0.3" footer="0.3"/>
</x:worksheet>
</file>